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6825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<sst xmlns="http://schemas.openxmlformats.org/spreadsheetml/2006/main" count="64" uniqueCount="51">
  <si>
    <t>2.</t>
  </si>
  <si>
    <t xml:space="preserve"> ОАО "Курганский завод электромонтажных изделий"</t>
  </si>
  <si>
    <t>№ п/п</t>
  </si>
  <si>
    <t>Наименвание мероприятий</t>
  </si>
  <si>
    <t>Срок             исполнения</t>
  </si>
  <si>
    <t>Ответственная  служба</t>
  </si>
  <si>
    <t>Объём мероприятий</t>
  </si>
  <si>
    <t>Начало</t>
  </si>
  <si>
    <t>Оконча-ние</t>
  </si>
  <si>
    <t>Базов.  2011 г.</t>
  </si>
  <si>
    <t>Текущ. 2012 г.</t>
  </si>
  <si>
    <t>Регул. 2013 г.</t>
  </si>
  <si>
    <t>Год  2014</t>
  </si>
  <si>
    <t>Год 2015</t>
  </si>
  <si>
    <t>Год 2016</t>
  </si>
  <si>
    <t>Организационные  мероприятия</t>
  </si>
  <si>
    <t>1.1.</t>
  </si>
  <si>
    <t>Сократить время включения БСК (только в часы рабочих нагрузок)</t>
  </si>
  <si>
    <t>3 кв.  2012г.</t>
  </si>
  <si>
    <t>Энергетик ЭМО</t>
  </si>
  <si>
    <t>Регулировка час.механизма</t>
  </si>
  <si>
    <t>Технические  мероприятия</t>
  </si>
  <si>
    <t>2.1.</t>
  </si>
  <si>
    <t>4 кв.  2013г.</t>
  </si>
  <si>
    <t>Отключение Т-1</t>
  </si>
  <si>
    <t>3.</t>
  </si>
  <si>
    <t>Совершенствование систем расчётного и технического учёта</t>
  </si>
  <si>
    <t>3.1.</t>
  </si>
  <si>
    <t>Замена счётчиков с/абонентов на счётчики прямого включения и с кл.точности не ниже 0,5</t>
  </si>
  <si>
    <t>2 кв.  2014г.</t>
  </si>
  <si>
    <t>3 кв.  2014г.</t>
  </si>
  <si>
    <t>Приобретение,       установка,  сдача в экспл.</t>
  </si>
  <si>
    <t>4.</t>
  </si>
  <si>
    <t>Х</t>
  </si>
  <si>
    <t>4.1.</t>
  </si>
  <si>
    <r>
      <rPr>
        <b/>
        <sz val="11"/>
        <rFont val="Times New Roman"/>
        <family val="1"/>
      </rPr>
      <t xml:space="preserve">Справочно:  </t>
    </r>
    <r>
      <rPr>
        <sz val="11"/>
        <rFont val="Times New Roman"/>
        <family val="1"/>
      </rPr>
      <t>Всего в процентах от фактических потерь электроэнергии</t>
    </r>
  </si>
  <si>
    <t>4.2.</t>
  </si>
  <si>
    <r>
      <rPr>
        <b/>
        <sz val="11"/>
        <rFont val="Times New Roman"/>
        <family val="1"/>
      </rPr>
      <t xml:space="preserve">Справочно:  </t>
    </r>
    <r>
      <rPr>
        <sz val="11"/>
        <rFont val="Times New Roman"/>
        <family val="1"/>
      </rPr>
      <t>Всего в процентах от отпуска электроэнергии в сеть</t>
    </r>
  </si>
  <si>
    <t xml:space="preserve">           Язовских О.А.</t>
  </si>
  <si>
    <t>Инженер - электрик ЭМО</t>
  </si>
  <si>
    <t>Подпись</t>
  </si>
  <si>
    <t xml:space="preserve">                Ф.И.О.</t>
  </si>
  <si>
    <t>Должность</t>
  </si>
  <si>
    <t>"УТВЕРЖДАЮ"</t>
  </si>
  <si>
    <t>Главный инженер ОАО "КЗЭМИ"</t>
  </si>
  <si>
    <t>_______________ Шульгин А.С.</t>
  </si>
  <si>
    <t xml:space="preserve">  Программа снижения потерь электроэнергии</t>
  </si>
  <si>
    <t>Годовое снижение потерь электроэнергии от внедрения мероприятий,   МВт*ч, %</t>
  </si>
  <si>
    <t>ВСЕГО :</t>
  </si>
  <si>
    <t xml:space="preserve">Снижение Рхх  - Перевод Тр. №1 в резерв - снижение нагрузки корп.№1             </t>
  </si>
  <si>
    <t xml:space="preserve">                "____" _____________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</si>
</sst>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32">
    <font>
      <sz val="10"/>
      <name val="Arial Cyr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b/>
      <sz val="14"/>
      <name val="Franklin Gothic Medium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ahoma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Border="0">
      <alignment horizontal="center" vertical="center" wrapText="1"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6" fillId="0" borderId="6" applyBorder="0">
      <alignment horizontal="center" vertical="center" wrapText="1"/>
      <protection/>
    </xf>
    <xf numFmtId="4" fontId="30" fillId="21" borderId="7" applyBorder="0">
      <alignment horizontal="right"/>
      <protection/>
    </xf>
    <xf numFmtId="0" fontId="20" fillId="0" borderId="8" applyNumberFormat="0" applyFill="0" applyAlignment="0" applyProtection="0"/>
    <xf numFmtId="0" fontId="17" fillId="22" borderId="9" applyNumberFormat="0" applyAlignment="0" applyProtection="0"/>
    <xf numFmtId="0" fontId="6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6" fillId="0" borderId="11" applyNumberFormat="0" applyFill="0" applyAlignment="0" applyProtection="0"/>
    <xf numFmtId="0" fontId="1" fillId="24" borderId="12" applyNumberFormat="0" applyFont="0" applyBorder="0" applyAlignment="0"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30" fillId="4" borderId="0" applyFont="0" applyBorder="0">
      <alignment horizontal="right"/>
      <protection/>
    </xf>
    <xf numFmtId="0" fontId="10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wrapText="1"/>
    </xf>
    <xf numFmtId="0" fontId="29" fillId="24" borderId="14" xfId="50" applyFont="1" applyFill="1" applyBorder="1" applyAlignment="1">
      <alignment horizontal="center" vertical="center" wrapText="1"/>
      <protection/>
    </xf>
    <xf numFmtId="4" fontId="27" fillId="24" borderId="7" xfId="66" applyFont="1" applyFill="1" applyBorder="1" applyAlignment="1">
      <alignment horizontal="center" wrapText="1"/>
      <protection/>
    </xf>
    <xf numFmtId="4" fontId="27" fillId="24" borderId="7" xfId="66" applyFont="1" applyFill="1" applyBorder="1" applyAlignment="1">
      <alignment horizontal="center" vertical="center" wrapText="1"/>
      <protection/>
    </xf>
    <xf numFmtId="4" fontId="27" fillId="24" borderId="7" xfId="66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left" wrapText="1"/>
    </xf>
    <xf numFmtId="0" fontId="27" fillId="24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27" fillId="24" borderId="15" xfId="0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4" fontId="27" fillId="24" borderId="15" xfId="66" applyFont="1" applyFill="1" applyBorder="1" applyAlignment="1">
      <alignment horizontal="center" vertical="center"/>
      <protection/>
    </xf>
    <xf numFmtId="0" fontId="27" fillId="0" borderId="15" xfId="0" applyFont="1" applyBorder="1" applyAlignment="1">
      <alignment horizontal="center" wrapText="1"/>
    </xf>
    <xf numFmtId="4" fontId="27" fillId="24" borderId="16" xfId="66" applyFont="1" applyFill="1" applyBorder="1" applyAlignment="1">
      <alignment horizontal="center" vertical="center" wrapText="1"/>
      <protection/>
    </xf>
    <xf numFmtId="0" fontId="2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27" fillId="24" borderId="15" xfId="66" applyFont="1" applyFill="1" applyBorder="1" applyAlignment="1">
      <alignment horizontal="center"/>
      <protection/>
    </xf>
    <xf numFmtId="0" fontId="0" fillId="0" borderId="17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4" fontId="27" fillId="24" borderId="0" xfId="66" applyFont="1" applyFill="1" applyBorder="1" applyAlignment="1">
      <alignment/>
      <protection/>
    </xf>
    <xf numFmtId="0" fontId="0" fillId="0" borderId="0" xfId="0" applyBorder="1" applyAlignment="1">
      <alignment/>
    </xf>
    <xf numFmtId="4" fontId="27" fillId="24" borderId="0" xfId="51" applyNumberFormat="1" applyFont="1" applyFill="1" applyBorder="1" applyAlignment="1" applyProtection="1">
      <alignment horizontal="center"/>
      <protection/>
    </xf>
    <xf numFmtId="2" fontId="27" fillId="0" borderId="19" xfId="0" applyNumberFormat="1" applyFont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/>
    </xf>
    <xf numFmtId="16" fontId="27" fillId="24" borderId="14" xfId="0" applyNumberFormat="1" applyFont="1" applyFill="1" applyBorder="1" applyAlignment="1">
      <alignment horizontal="center" vertical="center"/>
    </xf>
    <xf numFmtId="16" fontId="27" fillId="24" borderId="20" xfId="0" applyNumberFormat="1" applyFont="1" applyFill="1" applyBorder="1" applyAlignment="1">
      <alignment horizontal="center" vertical="center"/>
    </xf>
    <xf numFmtId="16" fontId="27" fillId="24" borderId="21" xfId="0" applyNumberFormat="1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wrapText="1"/>
    </xf>
    <xf numFmtId="0" fontId="29" fillId="24" borderId="23" xfId="50" applyFont="1" applyFill="1" applyBorder="1" applyAlignment="1">
      <alignment horizontal="center" vertical="center" wrapText="1"/>
      <protection/>
    </xf>
    <xf numFmtId="0" fontId="29" fillId="0" borderId="24" xfId="0" applyFont="1" applyBorder="1" applyAlignment="1">
      <alignment horizontal="center" wrapText="1"/>
    </xf>
    <xf numFmtId="0" fontId="27" fillId="0" borderId="25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7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4" fontId="27" fillId="24" borderId="15" xfId="66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27" fillId="24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24" borderId="15" xfId="0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27" fillId="24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wrapText="1"/>
    </xf>
    <xf numFmtId="0" fontId="2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8" fillId="24" borderId="7" xfId="0" applyFont="1" applyFill="1" applyBorder="1" applyAlignment="1">
      <alignment horizontal="center" vertical="center" wrapText="1"/>
    </xf>
    <xf numFmtId="0" fontId="25" fillId="24" borderId="7" xfId="0" applyFont="1" applyFill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29" fillId="24" borderId="23" xfId="0" applyFont="1" applyFill="1" applyBorder="1" applyAlignment="1">
      <alignment horizontal="center" vertical="top" wrapText="1"/>
    </xf>
    <xf numFmtId="0" fontId="29" fillId="0" borderId="23" xfId="0" applyFont="1" applyBorder="1" applyAlignment="1">
      <alignment horizontal="center" wrapText="1"/>
    </xf>
    <xf numFmtId="0" fontId="27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4" fillId="0" borderId="0" xfId="45" applyFont="1" applyBorder="1" applyAlignment="1">
      <alignment horizontal="center" wrapText="1"/>
      <protection/>
    </xf>
    <xf numFmtId="0" fontId="0" fillId="0" borderId="0" xfId="0" applyBorder="1" applyAlignment="1">
      <alignment wrapText="1"/>
    </xf>
    <xf numFmtId="0" fontId="25" fillId="0" borderId="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27" fillId="0" borderId="28" xfId="50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27" fillId="0" borderId="30" xfId="50" applyFont="1" applyBorder="1" applyAlignment="1">
      <alignment horizontal="center" vertical="center" wrapText="1"/>
      <protection/>
    </xf>
    <xf numFmtId="0" fontId="0" fillId="0" borderId="30" xfId="0" applyBorder="1" applyAlignment="1">
      <alignment wrapText="1"/>
    </xf>
    <xf numFmtId="0" fontId="0" fillId="0" borderId="25" xfId="0" applyBorder="1" applyAlignment="1">
      <alignment wrapText="1"/>
    </xf>
    <xf numFmtId="0" fontId="27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27" fillId="0" borderId="31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ормула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B1">
      <selection activeCell="D23" sqref="D23"/>
    </sheetView>
  </sheetViews>
  <sheetFormatPr defaultColWidth="9.00390625" defaultRowHeight="12.75"/>
  <cols>
    <col min="1" max="1" width="4.875" style="0" customWidth="1"/>
    <col min="2" max="2" width="6.75390625" style="0" customWidth="1"/>
    <col min="3" max="3" width="17.75390625" style="0" customWidth="1"/>
    <col min="4" max="4" width="13.875" style="0" customWidth="1"/>
    <col min="6" max="6" width="7.25390625" style="0" customWidth="1"/>
    <col min="7" max="7" width="6.875" style="0" customWidth="1"/>
    <col min="9" max="9" width="4.875" style="0" customWidth="1"/>
    <col min="10" max="10" width="8.25390625" style="0" customWidth="1"/>
    <col min="11" max="11" width="7.75390625" style="0" customWidth="1"/>
    <col min="12" max="12" width="8.00390625" style="0" customWidth="1"/>
    <col min="13" max="13" width="8.25390625" style="0" customWidth="1"/>
    <col min="14" max="14" width="7.375" style="0" customWidth="1"/>
    <col min="15" max="15" width="8.125" style="0" customWidth="1"/>
  </cols>
  <sheetData>
    <row r="1" spans="12:16" ht="15" customHeight="1">
      <c r="L1" s="46" t="s">
        <v>43</v>
      </c>
      <c r="M1" s="46"/>
      <c r="N1" s="46"/>
      <c r="O1" s="46"/>
      <c r="P1" s="47"/>
    </row>
    <row r="2" spans="12:16" ht="18" customHeight="1">
      <c r="L2" s="46" t="s">
        <v>44</v>
      </c>
      <c r="M2" s="46"/>
      <c r="N2" s="46"/>
      <c r="O2" s="46"/>
      <c r="P2" s="47"/>
    </row>
    <row r="3" spans="12:16" ht="17.25" customHeight="1">
      <c r="L3" s="46" t="s">
        <v>45</v>
      </c>
      <c r="M3" s="46"/>
      <c r="N3" s="46"/>
      <c r="O3" s="46"/>
      <c r="P3" s="47"/>
    </row>
    <row r="4" spans="12:16" ht="18" customHeight="1">
      <c r="L4" s="48" t="s">
        <v>50</v>
      </c>
      <c r="M4" s="48"/>
      <c r="N4" s="48"/>
      <c r="O4" s="48"/>
      <c r="P4" s="49"/>
    </row>
    <row r="5" spans="1:15" ht="22.5" customHeight="1">
      <c r="A5" s="73" t="s">
        <v>46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21" customHeight="1" thickBot="1">
      <c r="A6" s="75" t="s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1:16" ht="28.5" customHeight="1">
      <c r="A7" s="1"/>
      <c r="B7" s="77" t="s">
        <v>2</v>
      </c>
      <c r="C7" s="79" t="s">
        <v>3</v>
      </c>
      <c r="D7" s="80"/>
      <c r="E7" s="79" t="s">
        <v>4</v>
      </c>
      <c r="F7" s="80"/>
      <c r="G7" s="82" t="s">
        <v>5</v>
      </c>
      <c r="H7" s="83"/>
      <c r="I7" s="82" t="s">
        <v>6</v>
      </c>
      <c r="J7" s="83"/>
      <c r="K7" s="82" t="s">
        <v>47</v>
      </c>
      <c r="L7" s="82"/>
      <c r="M7" s="82"/>
      <c r="N7" s="82"/>
      <c r="O7" s="82"/>
      <c r="P7" s="86"/>
    </row>
    <row r="8" spans="1:16" ht="31.5" customHeight="1" thickBot="1">
      <c r="A8" s="1"/>
      <c r="B8" s="78"/>
      <c r="C8" s="81"/>
      <c r="D8" s="81"/>
      <c r="E8" s="43" t="s">
        <v>7</v>
      </c>
      <c r="F8" s="44" t="s">
        <v>8</v>
      </c>
      <c r="G8" s="84"/>
      <c r="H8" s="84"/>
      <c r="I8" s="85"/>
      <c r="J8" s="85"/>
      <c r="K8" s="44" t="s">
        <v>9</v>
      </c>
      <c r="L8" s="44" t="s">
        <v>10</v>
      </c>
      <c r="M8" s="44" t="s">
        <v>11</v>
      </c>
      <c r="N8" s="44" t="s">
        <v>12</v>
      </c>
      <c r="O8" s="44" t="s">
        <v>13</v>
      </c>
      <c r="P8" s="45" t="s">
        <v>14</v>
      </c>
    </row>
    <row r="9" spans="2:16" ht="14.25" customHeight="1">
      <c r="B9" s="39">
        <v>1</v>
      </c>
      <c r="C9" s="69">
        <v>2</v>
      </c>
      <c r="D9" s="70"/>
      <c r="E9" s="41">
        <v>3</v>
      </c>
      <c r="F9" s="40">
        <v>4</v>
      </c>
      <c r="G9" s="70">
        <v>5</v>
      </c>
      <c r="H9" s="70"/>
      <c r="I9" s="70">
        <v>6</v>
      </c>
      <c r="J9" s="70"/>
      <c r="K9" s="40">
        <v>7</v>
      </c>
      <c r="L9" s="40">
        <v>8</v>
      </c>
      <c r="M9" s="40">
        <v>9</v>
      </c>
      <c r="N9" s="40">
        <v>10</v>
      </c>
      <c r="O9" s="40">
        <v>11</v>
      </c>
      <c r="P9" s="42">
        <v>12</v>
      </c>
    </row>
    <row r="10" spans="2:16" ht="33" customHeight="1">
      <c r="B10" s="7">
        <v>1</v>
      </c>
      <c r="C10" s="67" t="s">
        <v>15</v>
      </c>
      <c r="D10" s="68"/>
      <c r="E10" s="8"/>
      <c r="F10" s="6"/>
      <c r="G10" s="71"/>
      <c r="H10" s="72"/>
      <c r="I10" s="71"/>
      <c r="J10" s="72"/>
      <c r="K10" s="3">
        <f aca="true" t="shared" si="0" ref="K10:P10">K11</f>
        <v>0</v>
      </c>
      <c r="L10" s="3">
        <f t="shared" si="0"/>
        <v>1</v>
      </c>
      <c r="M10" s="3">
        <f t="shared" si="0"/>
        <v>1.45</v>
      </c>
      <c r="N10" s="3">
        <f t="shared" si="0"/>
        <v>1.45</v>
      </c>
      <c r="O10" s="3">
        <f t="shared" si="0"/>
        <v>1.45</v>
      </c>
      <c r="P10" s="5">
        <f t="shared" si="0"/>
        <v>1.45</v>
      </c>
    </row>
    <row r="11" spans="2:16" ht="33" customHeight="1">
      <c r="B11" s="35" t="s">
        <v>16</v>
      </c>
      <c r="C11" s="62" t="s">
        <v>17</v>
      </c>
      <c r="D11" s="63"/>
      <c r="E11" s="9" t="s">
        <v>18</v>
      </c>
      <c r="F11" s="9" t="s">
        <v>18</v>
      </c>
      <c r="G11" s="64" t="s">
        <v>19</v>
      </c>
      <c r="H11" s="65"/>
      <c r="I11" s="64" t="s">
        <v>20</v>
      </c>
      <c r="J11" s="65"/>
      <c r="K11" s="3">
        <v>0</v>
      </c>
      <c r="L11" s="3">
        <v>1</v>
      </c>
      <c r="M11" s="4">
        <v>1.45</v>
      </c>
      <c r="N11" s="3">
        <v>1.45</v>
      </c>
      <c r="O11" s="3">
        <v>1.45</v>
      </c>
      <c r="P11" s="24">
        <v>1.45</v>
      </c>
    </row>
    <row r="12" spans="2:16" ht="26.25" customHeight="1">
      <c r="B12" s="36" t="s">
        <v>0</v>
      </c>
      <c r="C12" s="67" t="s">
        <v>21</v>
      </c>
      <c r="D12" s="68"/>
      <c r="E12" s="9"/>
      <c r="F12" s="3"/>
      <c r="G12" s="64"/>
      <c r="H12" s="65"/>
      <c r="I12" s="64"/>
      <c r="J12" s="65"/>
      <c r="K12" s="3">
        <f aca="true" t="shared" si="1" ref="K12:P12">K13</f>
        <v>0</v>
      </c>
      <c r="L12" s="3">
        <f t="shared" si="1"/>
        <v>0</v>
      </c>
      <c r="M12" s="3">
        <f t="shared" si="1"/>
        <v>0.08</v>
      </c>
      <c r="N12" s="3">
        <f t="shared" si="1"/>
        <v>1.5</v>
      </c>
      <c r="O12" s="3">
        <f t="shared" si="1"/>
        <v>1.5</v>
      </c>
      <c r="P12" s="5">
        <f t="shared" si="1"/>
        <v>1.5</v>
      </c>
    </row>
    <row r="13" spans="2:16" ht="32.25" customHeight="1">
      <c r="B13" s="36" t="s">
        <v>22</v>
      </c>
      <c r="C13" s="62" t="s">
        <v>49</v>
      </c>
      <c r="D13" s="63"/>
      <c r="E13" s="9" t="s">
        <v>23</v>
      </c>
      <c r="F13" s="9" t="s">
        <v>23</v>
      </c>
      <c r="G13" s="64" t="s">
        <v>19</v>
      </c>
      <c r="H13" s="65"/>
      <c r="I13" s="66" t="s">
        <v>24</v>
      </c>
      <c r="J13" s="65"/>
      <c r="K13" s="3">
        <v>0</v>
      </c>
      <c r="L13" s="3">
        <v>0</v>
      </c>
      <c r="M13" s="4">
        <v>0.08</v>
      </c>
      <c r="N13" s="3">
        <v>1.5</v>
      </c>
      <c r="O13" s="3">
        <v>1.5</v>
      </c>
      <c r="P13" s="24">
        <v>1.5</v>
      </c>
    </row>
    <row r="14" spans="2:16" ht="42" customHeight="1">
      <c r="B14" s="36" t="s">
        <v>25</v>
      </c>
      <c r="C14" s="67" t="s">
        <v>26</v>
      </c>
      <c r="D14" s="68"/>
      <c r="E14" s="10"/>
      <c r="F14" s="3"/>
      <c r="G14" s="64"/>
      <c r="H14" s="65"/>
      <c r="I14" s="64"/>
      <c r="J14" s="65"/>
      <c r="K14" s="3">
        <f aca="true" t="shared" si="2" ref="K14:P14">K15</f>
        <v>0</v>
      </c>
      <c r="L14" s="3">
        <f t="shared" si="2"/>
        <v>0</v>
      </c>
      <c r="M14" s="3">
        <f t="shared" si="2"/>
        <v>0</v>
      </c>
      <c r="N14" s="3">
        <f t="shared" si="2"/>
        <v>0.2</v>
      </c>
      <c r="O14" s="3">
        <f t="shared" si="2"/>
        <v>0.5</v>
      </c>
      <c r="P14" s="5">
        <f t="shared" si="2"/>
        <v>0.5</v>
      </c>
    </row>
    <row r="15" spans="2:16" ht="49.5" customHeight="1" thickBot="1">
      <c r="B15" s="37" t="s">
        <v>27</v>
      </c>
      <c r="C15" s="56" t="s">
        <v>28</v>
      </c>
      <c r="D15" s="57"/>
      <c r="E15" s="19" t="s">
        <v>29</v>
      </c>
      <c r="F15" s="19" t="s">
        <v>30</v>
      </c>
      <c r="G15" s="58" t="s">
        <v>19</v>
      </c>
      <c r="H15" s="59"/>
      <c r="I15" s="58" t="s">
        <v>31</v>
      </c>
      <c r="J15" s="59"/>
      <c r="K15" s="20">
        <v>0</v>
      </c>
      <c r="L15" s="20">
        <v>0</v>
      </c>
      <c r="M15" s="21">
        <v>0</v>
      </c>
      <c r="N15" s="20">
        <v>0.2</v>
      </c>
      <c r="O15" s="20">
        <v>0.5</v>
      </c>
      <c r="P15" s="25">
        <v>0.5</v>
      </c>
    </row>
    <row r="16" spans="2:16" ht="27.75" customHeight="1" thickBot="1">
      <c r="B16" s="38" t="s">
        <v>32</v>
      </c>
      <c r="C16" s="60" t="s">
        <v>48</v>
      </c>
      <c r="D16" s="61"/>
      <c r="E16" s="22"/>
      <c r="F16" s="18"/>
      <c r="G16" s="54" t="s">
        <v>33</v>
      </c>
      <c r="H16" s="55"/>
      <c r="I16" s="54" t="s">
        <v>33</v>
      </c>
      <c r="J16" s="55"/>
      <c r="K16" s="26">
        <f>SUM(K11:K15)</f>
        <v>0</v>
      </c>
      <c r="L16" s="26">
        <f>L10+L12+L14</f>
        <v>1</v>
      </c>
      <c r="M16" s="26">
        <f>M10+M12+M14</f>
        <v>1.53</v>
      </c>
      <c r="N16" s="26">
        <f>N10+N12+N14</f>
        <v>3.1500000000000004</v>
      </c>
      <c r="O16" s="26">
        <f>O10+O12+O14</f>
        <v>3.45</v>
      </c>
      <c r="P16" s="27">
        <f>P10+P12+P14</f>
        <v>3.45</v>
      </c>
    </row>
    <row r="17" spans="2:16" ht="48" customHeight="1" thickBot="1">
      <c r="B17" s="38" t="s">
        <v>34</v>
      </c>
      <c r="C17" s="14" t="s">
        <v>35</v>
      </c>
      <c r="D17" s="53"/>
      <c r="E17" s="17" t="s">
        <v>33</v>
      </c>
      <c r="F17" s="17" t="s">
        <v>33</v>
      </c>
      <c r="G17" s="54" t="s">
        <v>33</v>
      </c>
      <c r="H17" s="55"/>
      <c r="I17" s="54" t="s">
        <v>33</v>
      </c>
      <c r="J17" s="55"/>
      <c r="K17" s="26">
        <v>0</v>
      </c>
      <c r="L17" s="28">
        <f>L16/70.9*100</f>
        <v>1.4104372355430181</v>
      </c>
      <c r="M17" s="29">
        <f>M16/75.84*100</f>
        <v>2.017405063291139</v>
      </c>
      <c r="N17" s="28">
        <f>N16/77.6*100</f>
        <v>4.059278350515465</v>
      </c>
      <c r="O17" s="28">
        <f>O16/77.6*100</f>
        <v>4.445876288659795</v>
      </c>
      <c r="P17" s="34">
        <f>P16/77.6*100</f>
        <v>4.445876288659795</v>
      </c>
    </row>
    <row r="18" spans="2:16" ht="33" customHeight="1" thickBot="1">
      <c r="B18" s="38" t="s">
        <v>36</v>
      </c>
      <c r="C18" s="14" t="s">
        <v>37</v>
      </c>
      <c r="D18" s="53"/>
      <c r="E18" s="17" t="s">
        <v>33</v>
      </c>
      <c r="F18" s="17" t="s">
        <v>33</v>
      </c>
      <c r="G18" s="54" t="s">
        <v>33</v>
      </c>
      <c r="H18" s="55"/>
      <c r="I18" s="54" t="s">
        <v>33</v>
      </c>
      <c r="J18" s="55"/>
      <c r="K18" s="26">
        <v>0</v>
      </c>
      <c r="L18" s="28">
        <f>L16/1965.9*100</f>
        <v>0.050867287247571086</v>
      </c>
      <c r="M18" s="29">
        <f>M16/1840.44*100</f>
        <v>0.08313229445132686</v>
      </c>
      <c r="N18" s="28">
        <f>N16/1800*100</f>
        <v>0.17500000000000002</v>
      </c>
      <c r="O18" s="28">
        <f>O16/1800*100</f>
        <v>0.19166666666666668</v>
      </c>
      <c r="P18" s="34">
        <f>P16/1800*100</f>
        <v>0.19166666666666668</v>
      </c>
    </row>
    <row r="19" spans="2:16" ht="26.25" customHeight="1">
      <c r="B19" s="11"/>
      <c r="C19" s="23"/>
      <c r="D19" s="2"/>
      <c r="E19" s="15"/>
      <c r="F19" s="50" t="s">
        <v>38</v>
      </c>
      <c r="G19" s="51"/>
      <c r="H19" s="51"/>
      <c r="I19" s="51"/>
      <c r="J19" s="1"/>
      <c r="K19" s="52" t="s">
        <v>39</v>
      </c>
      <c r="L19" s="30"/>
      <c r="M19" s="30"/>
      <c r="N19" s="30"/>
      <c r="O19" s="30"/>
      <c r="P19" s="16"/>
    </row>
    <row r="20" spans="3:15" ht="11.25" customHeight="1">
      <c r="C20" s="12" t="s">
        <v>40</v>
      </c>
      <c r="D20" s="15"/>
      <c r="F20" s="31" t="s">
        <v>41</v>
      </c>
      <c r="G20" s="32"/>
      <c r="H20" s="32"/>
      <c r="K20" s="33" t="s">
        <v>42</v>
      </c>
      <c r="L20" s="13"/>
      <c r="M20" s="13"/>
      <c r="N20" s="13"/>
      <c r="O20" s="13"/>
    </row>
  </sheetData>
  <sheetProtection/>
  <mergeCells count="46">
    <mergeCell ref="C9:D9"/>
    <mergeCell ref="G9:H9"/>
    <mergeCell ref="I9:J9"/>
    <mergeCell ref="C10:D10"/>
    <mergeCell ref="G10:H10"/>
    <mergeCell ref="I10:J10"/>
    <mergeCell ref="C11:D11"/>
    <mergeCell ref="G11:H11"/>
    <mergeCell ref="I11:J11"/>
    <mergeCell ref="C12:D12"/>
    <mergeCell ref="G12:H12"/>
    <mergeCell ref="I12:J12"/>
    <mergeCell ref="C13:D13"/>
    <mergeCell ref="G13:H13"/>
    <mergeCell ref="I13:J13"/>
    <mergeCell ref="C14:D14"/>
    <mergeCell ref="G14:H14"/>
    <mergeCell ref="I14:J14"/>
    <mergeCell ref="C15:D15"/>
    <mergeCell ref="G15:H15"/>
    <mergeCell ref="I15:J15"/>
    <mergeCell ref="C16:D16"/>
    <mergeCell ref="G16:H16"/>
    <mergeCell ref="I16:J16"/>
    <mergeCell ref="C17:D17"/>
    <mergeCell ref="G17:H17"/>
    <mergeCell ref="I17:J17"/>
    <mergeCell ref="C18:D18"/>
    <mergeCell ref="G18:H18"/>
    <mergeCell ref="I18:J18"/>
    <mergeCell ref="F20:H20"/>
    <mergeCell ref="K20:O20"/>
    <mergeCell ref="L1:P1"/>
    <mergeCell ref="L2:P2"/>
    <mergeCell ref="A5:O5"/>
    <mergeCell ref="A6:O6"/>
    <mergeCell ref="B7:B8"/>
    <mergeCell ref="C7:D8"/>
    <mergeCell ref="E7:F7"/>
    <mergeCell ref="G7:H8"/>
    <mergeCell ref="L3:P3"/>
    <mergeCell ref="L4:P4"/>
    <mergeCell ref="F19:I19"/>
    <mergeCell ref="K19:O19"/>
    <mergeCell ref="I7:J8"/>
    <mergeCell ref="K7:P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"КЗЭМИ"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</dc:creator>
  <cp:keywords/>
  <dc:description/>
  <cp:lastModifiedBy>ghrt</cp:lastModifiedBy>
  <cp:lastPrinted>2012-11-19T12:15:31Z</cp:lastPrinted>
  <dcterms:created xsi:type="dcterms:W3CDTF">2011-12-06T05:35:37Z</dcterms:created>
  <dcterms:modified xsi:type="dcterms:W3CDTF">2012-11-20T08:20:54Z</dcterms:modified>
  <cp:category/>
  <cp:version/>
  <cp:contentType/>
  <cp:contentStatus/>
</cp:coreProperties>
</file>